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ТСЖ-док\Ревизия 2020 за 2019г Артамошина И.И\"/>
    </mc:Choice>
  </mc:AlternateContent>
  <bookViews>
    <workbookView xWindow="3516" yWindow="720" windowWidth="24012" windowHeight="14880"/>
  </bookViews>
  <sheets>
    <sheet name="Движение ден. средств за 2019 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H17" i="1" s="1"/>
  <c r="G24" i="1" l="1"/>
  <c r="G7" i="1"/>
  <c r="G9" i="1"/>
  <c r="G21" i="1"/>
  <c r="G25" i="1"/>
  <c r="G10" i="1" l="1"/>
  <c r="G16" i="1"/>
  <c r="G17" i="1" l="1"/>
</calcChain>
</file>

<file path=xl/sharedStrings.xml><?xml version="1.0" encoding="utf-8"?>
<sst xmlns="http://schemas.openxmlformats.org/spreadsheetml/2006/main" count="28" uniqueCount="28">
  <si>
    <t>ТСЖ "СВЕТЛОЕ"</t>
  </si>
  <si>
    <t>ОТЧЕТ О ДВИЖЕНИИ ДЕНЕЖНЫХ СРЕДСТВ</t>
  </si>
  <si>
    <t>Поступление за коммунальные услуги и содержание жилфонда</t>
  </si>
  <si>
    <t>Поступление от коммерческой деятельности ТСЖ</t>
  </si>
  <si>
    <t>Прочие поступления (пени, суд.издержки)</t>
  </si>
  <si>
    <t>Оплата ресурсоснабжающим организациям (тепло, э/энергия, вода)</t>
  </si>
  <si>
    <t>Оплата за ТО ОПС, вывоз ТБО и обслуживание лифтов</t>
  </si>
  <si>
    <t xml:space="preserve">Оплата по статье "Содержание жилфонда" </t>
  </si>
  <si>
    <t>Оплата коммерческих расходов</t>
  </si>
  <si>
    <t>СПРАВОЧНО:</t>
  </si>
  <si>
    <t>Задолженность по статье содержание жилфонда (зпл, налоги, РКЦ и т.д.)</t>
  </si>
  <si>
    <t>Председатель правления</t>
  </si>
  <si>
    <t>Шварцкопф В.М.</t>
  </si>
  <si>
    <t>Исполнитель  Коржина В.Ф.</t>
  </si>
  <si>
    <t xml:space="preserve">Задолженность перед ТСЖ "СВЕТЛОЕ" по коммерческой деятельности на 01.01.2019 год </t>
  </si>
  <si>
    <t>Задолженность за лифты, ТБО, ОПС на 01.01.2019</t>
  </si>
  <si>
    <t>ИТОГО кредиторская задолженность ТСЖ на 01.01.2019 год</t>
  </si>
  <si>
    <t>ЗА ПЕРИОД С 01.01.2019 ГОД ПО 31.12.2019</t>
  </si>
  <si>
    <t>Остаток денежных средств на на 01.01.2019</t>
  </si>
  <si>
    <t>ПРИХОД за период с 01.01.2019 по 31.12.2019 год</t>
  </si>
  <si>
    <t xml:space="preserve">ИТОГО ПРИХОД с 01.01.2019 по 31.12.2019 год </t>
  </si>
  <si>
    <t>РАСХОД за период с 01.01.2019 по 31.12.2019 год</t>
  </si>
  <si>
    <t>ИТОГО РАСХОДОВ С 01.01.2019 ПО 31.12.2019</t>
  </si>
  <si>
    <t>Остаток денежных средств на 01.01.2020</t>
  </si>
  <si>
    <t>Задолженность собственников по оплате ком.услуг перед ТСЖ "СВЕТЛОЕ" на 01.01.2020 год (БЕЗ УЧЕТА ПЕНИ)</t>
  </si>
  <si>
    <t>ИТОГО задолженность в пользу ТСЖ по собственникам и арендаторам МОП на 01.01.2020 год</t>
  </si>
  <si>
    <t>Задолженность ТСЖ перед ресурсниками (ГТС, ГВК, Энергосбытовая) на 01.01.2020</t>
  </si>
  <si>
    <t>Взносы на капремонт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</si>
</sst>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Border="1"/>
    <xf numFmtId="4" fontId="6" fillId="0" borderId="0" xfId="0" applyNumberFormat="1" applyFont="1" applyBorder="1"/>
    <xf numFmtId="3" fontId="0" fillId="0" borderId="0" xfId="0" applyNumberFormat="1" applyBorder="1"/>
    <xf numFmtId="3" fontId="2" fillId="0" borderId="0" xfId="0" applyNumberFormat="1" applyFont="1" applyBorder="1"/>
    <xf numFmtId="4" fontId="0" fillId="0" borderId="0" xfId="0" applyNumberFormat="1"/>
    <xf numFmtId="49" fontId="0" fillId="0" borderId="0" xfId="0" applyNumberFormat="1"/>
    <xf numFmtId="3" fontId="2" fillId="2" borderId="9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2" fillId="0" borderId="14" xfId="0" applyFont="1" applyBorder="1" applyAlignment="1">
      <alignment wrapText="1"/>
    </xf>
    <xf numFmtId="0" fontId="0" fillId="0" borderId="17" xfId="0" applyBorder="1"/>
    <xf numFmtId="3" fontId="2" fillId="0" borderId="13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wrapText="1"/>
    </xf>
    <xf numFmtId="3" fontId="2" fillId="0" borderId="20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left" wrapText="1"/>
    </xf>
    <xf numFmtId="49" fontId="8" fillId="0" borderId="6" xfId="0" applyNumberFormat="1" applyFont="1" applyBorder="1" applyAlignment="1">
      <alignment horizontal="left" wrapText="1"/>
    </xf>
    <xf numFmtId="49" fontId="8" fillId="0" borderId="18" xfId="0" applyNumberFormat="1" applyFont="1" applyBorder="1" applyAlignment="1">
      <alignment horizontal="left" wrapText="1"/>
    </xf>
    <xf numFmtId="49" fontId="0" fillId="0" borderId="21" xfId="0" applyNumberFormat="1" applyBorder="1"/>
    <xf numFmtId="4" fontId="0" fillId="0" borderId="21" xfId="0" applyNumberFormat="1" applyBorder="1"/>
    <xf numFmtId="49" fontId="5" fillId="0" borderId="11" xfId="0" applyNumberFormat="1" applyFont="1" applyBorder="1" applyAlignment="1">
      <alignment horizontal="left" wrapText="1"/>
    </xf>
    <xf numFmtId="49" fontId="5" fillId="0" borderId="12" xfId="0" applyNumberFormat="1" applyFont="1" applyBorder="1" applyAlignment="1">
      <alignment horizontal="left" wrapText="1"/>
    </xf>
    <xf numFmtId="49" fontId="5" fillId="0" borderId="8" xfId="0" applyNumberFormat="1" applyFont="1" applyBorder="1" applyAlignment="1">
      <alignment horizontal="left" wrapText="1"/>
    </xf>
    <xf numFmtId="3" fontId="1" fillId="0" borderId="2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18" xfId="0" applyFont="1" applyBorder="1" applyAlignment="1">
      <alignment horizontal="left"/>
    </xf>
    <xf numFmtId="3" fontId="1" fillId="0" borderId="13" xfId="0" applyNumberFormat="1" applyFont="1" applyBorder="1" applyAlignment="1">
      <alignment horizontal="center" vertical="center" wrapText="1"/>
    </xf>
    <xf numFmtId="0" fontId="0" fillId="0" borderId="21" xfId="0" applyBorder="1"/>
    <xf numFmtId="0" fontId="4" fillId="0" borderId="15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4" fontId="2" fillId="0" borderId="19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left" wrapText="1"/>
    </xf>
    <xf numFmtId="49" fontId="5" fillId="0" borderId="6" xfId="0" applyNumberFormat="1" applyFont="1" applyBorder="1" applyAlignment="1">
      <alignment horizontal="left" wrapText="1"/>
    </xf>
    <xf numFmtId="49" fontId="5" fillId="0" borderId="18" xfId="0" applyNumberFormat="1" applyFont="1" applyBorder="1" applyAlignment="1">
      <alignment horizontal="left" wrapText="1"/>
    </xf>
    <xf numFmtId="0" fontId="4" fillId="0" borderId="9" xfId="0" applyFont="1" applyBorder="1" applyAlignment="1"/>
    <xf numFmtId="0" fontId="4" fillId="0" borderId="10" xfId="0" applyFont="1" applyBorder="1" applyAlignment="1"/>
    <xf numFmtId="3" fontId="2" fillId="2" borderId="13" xfId="0" applyNumberFormat="1" applyFont="1" applyFill="1" applyBorder="1" applyAlignment="1">
      <alignment horizontal="center" vertical="center" wrapText="1"/>
    </xf>
    <xf numFmtId="3" fontId="2" fillId="0" borderId="21" xfId="0" applyNumberFormat="1" applyFont="1" applyBorder="1"/>
    <xf numFmtId="0" fontId="4" fillId="0" borderId="1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3" fontId="2" fillId="0" borderId="13" xfId="0" applyNumberFormat="1" applyFont="1" applyBorder="1"/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3" fontId="0" fillId="0" borderId="13" xfId="0" applyNumberFormat="1" applyBorder="1" applyAlignment="1">
      <alignment horizontal="center" vertical="center" wrapText="1"/>
    </xf>
    <xf numFmtId="3" fontId="0" fillId="0" borderId="21" xfId="0" applyNumberFormat="1" applyBorder="1"/>
    <xf numFmtId="0" fontId="7" fillId="0" borderId="16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3" fontId="0" fillId="0" borderId="20" xfId="0" applyNumberFormat="1" applyBorder="1" applyAlignment="1">
      <alignment horizontal="center" vertical="center" wrapText="1"/>
    </xf>
    <xf numFmtId="3" fontId="0" fillId="0" borderId="17" xfId="0" applyNumberFormat="1" applyBorder="1"/>
    <xf numFmtId="0" fontId="4" fillId="0" borderId="22" xfId="0" applyFont="1" applyBorder="1" applyAlignment="1">
      <alignment horizontal="left" wrapText="1"/>
    </xf>
    <xf numFmtId="0" fontId="4" fillId="0" borderId="23" xfId="0" applyFont="1" applyBorder="1" applyAlignment="1">
      <alignment horizontal="left" wrapText="1"/>
    </xf>
    <xf numFmtId="0" fontId="4" fillId="0" borderId="24" xfId="0" applyFont="1" applyBorder="1" applyAlignment="1">
      <alignment horizontal="left" wrapText="1"/>
    </xf>
    <xf numFmtId="3" fontId="2" fillId="0" borderId="25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7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3" fontId="2" fillId="2" borderId="20" xfId="0" applyNumberFormat="1" applyFont="1" applyFill="1" applyBorder="1" applyAlignment="1">
      <alignment horizontal="center" vertical="center" wrapText="1"/>
    </xf>
    <xf numFmtId="3" fontId="2" fillId="0" borderId="17" xfId="0" applyNumberFormat="1" applyFont="1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9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19" workbookViewId="0">
      <selection activeCell="J25" sqref="J25"/>
    </sheetView>
  </sheetViews>
  <sheetFormatPr defaultRowHeight="14.4" x14ac:dyDescent="0.3"/>
  <cols>
    <col min="6" max="6" width="4.33203125" customWidth="1"/>
    <col min="7" max="7" width="17.6640625" customWidth="1"/>
    <col min="8" max="8" width="15.33203125" customWidth="1"/>
    <col min="9" max="9" width="18.6640625" customWidth="1"/>
    <col min="10" max="10" width="11.44140625" bestFit="1" customWidth="1"/>
  </cols>
  <sheetData>
    <row r="1" spans="1:9" ht="19.8" x14ac:dyDescent="0.4">
      <c r="A1" s="8" t="s">
        <v>0</v>
      </c>
      <c r="B1" s="8"/>
      <c r="C1" s="8"/>
      <c r="D1" s="8"/>
      <c r="E1" s="8"/>
      <c r="F1" s="8"/>
      <c r="G1" s="8"/>
    </row>
    <row r="2" spans="1:9" ht="15.6" x14ac:dyDescent="0.3">
      <c r="A2" s="9" t="s">
        <v>1</v>
      </c>
      <c r="B2" s="10"/>
      <c r="C2" s="10"/>
      <c r="D2" s="10"/>
      <c r="E2" s="10"/>
      <c r="F2" s="10"/>
      <c r="G2" s="10"/>
    </row>
    <row r="3" spans="1:9" ht="15.6" x14ac:dyDescent="0.3">
      <c r="A3" s="11" t="s">
        <v>17</v>
      </c>
      <c r="B3" s="12"/>
      <c r="C3" s="12"/>
      <c r="D3" s="12"/>
      <c r="E3" s="12"/>
      <c r="F3" s="12"/>
      <c r="G3" s="12"/>
    </row>
    <row r="4" spans="1:9" ht="29.4" thickBot="1" x14ac:dyDescent="0.35">
      <c r="A4" s="75"/>
      <c r="B4" s="75"/>
      <c r="C4" s="75"/>
      <c r="D4" s="75"/>
      <c r="E4" s="75"/>
      <c r="F4" s="75"/>
      <c r="G4" s="76"/>
      <c r="H4" s="18" t="s">
        <v>27</v>
      </c>
    </row>
    <row r="5" spans="1:9" ht="16.2" thickBot="1" x14ac:dyDescent="0.35">
      <c r="A5" s="13" t="s">
        <v>18</v>
      </c>
      <c r="B5" s="14"/>
      <c r="C5" s="14"/>
      <c r="D5" s="14"/>
      <c r="E5" s="14"/>
      <c r="F5" s="15"/>
      <c r="G5" s="7">
        <v>700304.98</v>
      </c>
      <c r="H5" s="51">
        <v>13856255.33</v>
      </c>
      <c r="I5" s="1"/>
    </row>
    <row r="6" spans="1:9" ht="16.2" thickBot="1" x14ac:dyDescent="0.35">
      <c r="A6" s="48" t="s">
        <v>19</v>
      </c>
      <c r="B6" s="49"/>
      <c r="C6" s="49"/>
      <c r="D6" s="49"/>
      <c r="E6" s="49"/>
      <c r="F6" s="49"/>
      <c r="G6" s="49"/>
      <c r="H6" s="50"/>
      <c r="I6" s="2"/>
    </row>
    <row r="7" spans="1:9" ht="35.25" customHeight="1" thickBot="1" x14ac:dyDescent="0.35">
      <c r="A7" s="52" t="s">
        <v>2</v>
      </c>
      <c r="B7" s="53"/>
      <c r="C7" s="53"/>
      <c r="D7" s="53"/>
      <c r="E7" s="53"/>
      <c r="F7" s="54"/>
      <c r="G7" s="55">
        <f>1914192.76+22288514.9</f>
        <v>24202707.66</v>
      </c>
      <c r="H7" s="56">
        <v>5438949.6299999999</v>
      </c>
      <c r="I7" s="3"/>
    </row>
    <row r="8" spans="1:9" ht="15" customHeight="1" thickBot="1" x14ac:dyDescent="0.35">
      <c r="A8" s="57" t="s">
        <v>3</v>
      </c>
      <c r="B8" s="58"/>
      <c r="C8" s="58"/>
      <c r="D8" s="58"/>
      <c r="E8" s="58"/>
      <c r="F8" s="58"/>
      <c r="G8" s="59">
        <v>1455061.18</v>
      </c>
      <c r="H8" s="60">
        <v>630040.06000000006</v>
      </c>
      <c r="I8" s="3"/>
    </row>
    <row r="9" spans="1:9" ht="16.2" thickBot="1" x14ac:dyDescent="0.35">
      <c r="A9" s="65" t="s">
        <v>4</v>
      </c>
      <c r="B9" s="66"/>
      <c r="C9" s="66"/>
      <c r="D9" s="66"/>
      <c r="E9" s="66"/>
      <c r="F9" s="66"/>
      <c r="G9" s="55">
        <f>3472+47026.43</f>
        <v>50498.43</v>
      </c>
      <c r="H9" s="56">
        <v>127495.53</v>
      </c>
      <c r="I9" s="3"/>
    </row>
    <row r="10" spans="1:9" ht="16.2" thickBot="1" x14ac:dyDescent="0.35">
      <c r="A10" s="61" t="s">
        <v>20</v>
      </c>
      <c r="B10" s="62"/>
      <c r="C10" s="62"/>
      <c r="D10" s="62"/>
      <c r="E10" s="62"/>
      <c r="F10" s="63"/>
      <c r="G10" s="64">
        <f>G7+G8+G9</f>
        <v>25708267.27</v>
      </c>
      <c r="H10" s="51">
        <f>SUM(H7:H9)</f>
        <v>6196485.2199999997</v>
      </c>
      <c r="I10" s="4"/>
    </row>
    <row r="11" spans="1:9" ht="16.2" thickBot="1" x14ac:dyDescent="0.35">
      <c r="A11" s="67" t="s">
        <v>21</v>
      </c>
      <c r="B11" s="68"/>
      <c r="C11" s="68"/>
      <c r="D11" s="68"/>
      <c r="E11" s="68"/>
      <c r="F11" s="68"/>
      <c r="G11" s="68"/>
      <c r="H11" s="69"/>
      <c r="I11" s="3"/>
    </row>
    <row r="12" spans="1:9" ht="30.75" customHeight="1" thickBot="1" x14ac:dyDescent="0.35">
      <c r="A12" s="52" t="s">
        <v>5</v>
      </c>
      <c r="B12" s="53"/>
      <c r="C12" s="53"/>
      <c r="D12" s="53"/>
      <c r="E12" s="53"/>
      <c r="F12" s="54"/>
      <c r="G12" s="46">
        <v>14137479.189999999</v>
      </c>
      <c r="H12" s="56"/>
      <c r="I12" s="3"/>
    </row>
    <row r="13" spans="1:9" ht="33.6" customHeight="1" thickBot="1" x14ac:dyDescent="0.35">
      <c r="A13" s="52" t="s">
        <v>6</v>
      </c>
      <c r="B13" s="53"/>
      <c r="C13" s="53"/>
      <c r="D13" s="53"/>
      <c r="E13" s="53"/>
      <c r="F13" s="54"/>
      <c r="G13" s="46">
        <v>1858301.2</v>
      </c>
      <c r="H13" s="56"/>
      <c r="I13" s="3"/>
    </row>
    <row r="14" spans="1:9" ht="21.75" customHeight="1" thickBot="1" x14ac:dyDescent="0.35">
      <c r="A14" s="70" t="s">
        <v>7</v>
      </c>
      <c r="B14" s="71"/>
      <c r="C14" s="71"/>
      <c r="D14" s="71"/>
      <c r="E14" s="71"/>
      <c r="F14" s="72"/>
      <c r="G14" s="73">
        <v>8050203.2300000004</v>
      </c>
      <c r="H14" s="60"/>
      <c r="I14" s="3"/>
    </row>
    <row r="15" spans="1:9" ht="23.25" customHeight="1" thickBot="1" x14ac:dyDescent="0.35">
      <c r="A15" s="65" t="s">
        <v>8</v>
      </c>
      <c r="B15" s="66"/>
      <c r="C15" s="66"/>
      <c r="D15" s="66"/>
      <c r="E15" s="66"/>
      <c r="F15" s="66"/>
      <c r="G15" s="46">
        <v>1052955</v>
      </c>
      <c r="H15" s="56"/>
      <c r="I15" s="3"/>
    </row>
    <row r="16" spans="1:9" ht="16.2" thickBot="1" x14ac:dyDescent="0.35">
      <c r="A16" s="16" t="s">
        <v>22</v>
      </c>
      <c r="B16" s="17"/>
      <c r="C16" s="17"/>
      <c r="D16" s="17"/>
      <c r="E16" s="17"/>
      <c r="F16" s="21"/>
      <c r="G16" s="22">
        <f>G12+G13+G14+G15</f>
        <v>25098938.619999997</v>
      </c>
      <c r="H16" s="74"/>
      <c r="I16" s="4"/>
    </row>
    <row r="17" spans="1:10" ht="14.4" customHeight="1" thickBot="1" x14ac:dyDescent="0.35">
      <c r="A17" s="44" t="s">
        <v>23</v>
      </c>
      <c r="B17" s="45"/>
      <c r="C17" s="45"/>
      <c r="D17" s="45"/>
      <c r="E17" s="45"/>
      <c r="F17" s="45"/>
      <c r="G17" s="46">
        <f>G5+G10-G16</f>
        <v>1309633.6300000027</v>
      </c>
      <c r="H17" s="47">
        <f>H5+H10</f>
        <v>20052740.550000001</v>
      </c>
      <c r="I17" s="1"/>
    </row>
    <row r="18" spans="1:10" ht="16.2" thickBot="1" x14ac:dyDescent="0.35">
      <c r="A18" s="38" t="s">
        <v>9</v>
      </c>
      <c r="B18" s="39"/>
      <c r="C18" s="39"/>
      <c r="D18" s="39"/>
      <c r="E18" s="39"/>
      <c r="F18" s="39"/>
      <c r="G18" s="40"/>
      <c r="H18" s="19"/>
    </row>
    <row r="19" spans="1:10" ht="49.5" customHeight="1" thickBot="1" x14ac:dyDescent="0.35">
      <c r="A19" s="41" t="s">
        <v>24</v>
      </c>
      <c r="B19" s="42"/>
      <c r="C19" s="42"/>
      <c r="D19" s="42"/>
      <c r="E19" s="42"/>
      <c r="F19" s="43"/>
      <c r="G19" s="36">
        <v>3416474.62</v>
      </c>
      <c r="H19" s="37"/>
    </row>
    <row r="20" spans="1:10" ht="33" customHeight="1" thickBot="1" x14ac:dyDescent="0.35">
      <c r="A20" s="28" t="s">
        <v>14</v>
      </c>
      <c r="B20" s="29"/>
      <c r="C20" s="29"/>
      <c r="D20" s="29"/>
      <c r="E20" s="29"/>
      <c r="F20" s="30"/>
      <c r="G20" s="31">
        <v>106505</v>
      </c>
      <c r="H20" s="19"/>
    </row>
    <row r="21" spans="1:10" ht="60.75" customHeight="1" thickBot="1" x14ac:dyDescent="0.4">
      <c r="A21" s="23" t="s">
        <v>25</v>
      </c>
      <c r="B21" s="24"/>
      <c r="C21" s="24"/>
      <c r="D21" s="24"/>
      <c r="E21" s="24"/>
      <c r="F21" s="25"/>
      <c r="G21" s="20">
        <f>SUM(G19:G20)</f>
        <v>3522979.62</v>
      </c>
      <c r="H21" s="27"/>
      <c r="J21" s="5"/>
    </row>
    <row r="22" spans="1:10" ht="30" customHeight="1" thickBot="1" x14ac:dyDescent="0.35">
      <c r="A22" s="28" t="s">
        <v>26</v>
      </c>
      <c r="B22" s="29"/>
      <c r="C22" s="29"/>
      <c r="D22" s="29"/>
      <c r="E22" s="29"/>
      <c r="F22" s="30"/>
      <c r="G22" s="31">
        <v>1532330.28</v>
      </c>
      <c r="H22" s="19"/>
    </row>
    <row r="23" spans="1:10" ht="24" customHeight="1" thickBot="1" x14ac:dyDescent="0.35">
      <c r="A23" s="13" t="s">
        <v>15</v>
      </c>
      <c r="B23" s="14"/>
      <c r="C23" s="14"/>
      <c r="D23" s="14"/>
      <c r="E23" s="14"/>
      <c r="F23" s="35"/>
      <c r="G23" s="36">
        <v>112390.39999999999</v>
      </c>
      <c r="H23" s="37"/>
    </row>
    <row r="24" spans="1:10" ht="32.25" customHeight="1" thickBot="1" x14ac:dyDescent="0.35">
      <c r="A24" s="32" t="s">
        <v>10</v>
      </c>
      <c r="B24" s="33"/>
      <c r="C24" s="33"/>
      <c r="D24" s="33"/>
      <c r="E24" s="33"/>
      <c r="F24" s="34"/>
      <c r="G24" s="31">
        <f>70346.31+24726.64</f>
        <v>95072.95</v>
      </c>
      <c r="H24" s="19"/>
    </row>
    <row r="25" spans="1:10" ht="39.75" customHeight="1" thickBot="1" x14ac:dyDescent="0.4">
      <c r="A25" s="23" t="s">
        <v>16</v>
      </c>
      <c r="B25" s="24"/>
      <c r="C25" s="24"/>
      <c r="D25" s="24"/>
      <c r="E25" s="24"/>
      <c r="F25" s="25"/>
      <c r="G25" s="20">
        <f>SUM(G22:G24)</f>
        <v>1739793.63</v>
      </c>
      <c r="H25" s="26"/>
      <c r="J25" s="6"/>
    </row>
    <row r="27" spans="1:10" s="77" customFormat="1" ht="13.8" x14ac:dyDescent="0.3">
      <c r="A27" s="77" t="s">
        <v>11</v>
      </c>
      <c r="D27" s="77" t="s">
        <v>12</v>
      </c>
    </row>
    <row r="28" spans="1:10" s="77" customFormat="1" ht="13.8" x14ac:dyDescent="0.3"/>
    <row r="29" spans="1:10" s="77" customFormat="1" ht="13.8" x14ac:dyDescent="0.3">
      <c r="A29" s="77" t="s">
        <v>13</v>
      </c>
    </row>
  </sheetData>
  <mergeCells count="24">
    <mergeCell ref="A23:F23"/>
    <mergeCell ref="A24:F24"/>
    <mergeCell ref="A25:F25"/>
    <mergeCell ref="A20:F20"/>
    <mergeCell ref="A21:F21"/>
    <mergeCell ref="A22:F22"/>
    <mergeCell ref="A18:F18"/>
    <mergeCell ref="A19:F19"/>
    <mergeCell ref="A14:F14"/>
    <mergeCell ref="A15:F15"/>
    <mergeCell ref="A16:F16"/>
    <mergeCell ref="A10:F10"/>
    <mergeCell ref="A12:F12"/>
    <mergeCell ref="A13:F13"/>
    <mergeCell ref="A7:F7"/>
    <mergeCell ref="A8:F8"/>
    <mergeCell ref="A9:F9"/>
    <mergeCell ref="A11:H11"/>
    <mergeCell ref="A1:G1"/>
    <mergeCell ref="A2:G2"/>
    <mergeCell ref="A3:G3"/>
    <mergeCell ref="A5:F5"/>
    <mergeCell ref="A6:H6"/>
    <mergeCell ref="A4:G4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Движение ден. средств за 2019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cp:lastModifiedBy>Светлое ТСЖ</cp:lastModifiedBy>
  <dcterms:created xsi:type="dcterms:W3CDTF">2019-03-23T11:04:30Z</dcterms:created>
  <dcterms:modified xsi:type="dcterms:W3CDTF">2020-03-04T04:43:17Z</dcterms:modified>
</cp:coreProperties>
</file>