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312" windowWidth="22692" windowHeight="9276"/>
  </bookViews>
  <sheets>
    <sheet name="Движение ден. средств за 1кв " sheetId="1" r:id="rId1"/>
  </sheets>
  <calcPr calcId="125725"/>
</workbook>
</file>

<file path=xl/calcChain.xml><?xml version="1.0" encoding="utf-8"?>
<calcChain xmlns="http://schemas.openxmlformats.org/spreadsheetml/2006/main">
  <c r="G26" i="1"/>
  <c r="G25"/>
  <c r="G22"/>
  <c r="G16"/>
  <c r="I10"/>
  <c r="I17" s="1"/>
  <c r="G10"/>
  <c r="G17" s="1"/>
</calcChain>
</file>

<file path=xl/sharedStrings.xml><?xml version="1.0" encoding="utf-8"?>
<sst xmlns="http://schemas.openxmlformats.org/spreadsheetml/2006/main" count="30" uniqueCount="30">
  <si>
    <t>ТСЖ "СВЕТЛОЕ"</t>
  </si>
  <si>
    <t>ОТЧЕТ О ДВИЖЕНИИ ДЕНЕЖНЫХ СРЕДСТВ</t>
  </si>
  <si>
    <t>ЗА ПЕРИОД с 01.01.2021 по 31.03.2021 года</t>
  </si>
  <si>
    <t>Взносы на капрем</t>
  </si>
  <si>
    <t>Остаток денежных средств на на 01.01.2021</t>
  </si>
  <si>
    <t>ПРИХОД за период с 01.01.2021 по 31.03.2021 год</t>
  </si>
  <si>
    <t>Поступление за коммунальные услуги и содержание жилфонда</t>
  </si>
  <si>
    <t>Поступление от коммерческой деятельности ТСЖ</t>
  </si>
  <si>
    <t>% от размещения НСО</t>
  </si>
  <si>
    <t>Прочие поступления (пени, суд.издержки)</t>
  </si>
  <si>
    <t>пени</t>
  </si>
  <si>
    <t>ИТОГО ПРИХОД с 01.01.2021 по 31.03.2021 год</t>
  </si>
  <si>
    <t>РАСХОД за период с 01.01.2021 по 31.03.2021 год</t>
  </si>
  <si>
    <t>Оплата ресурсоснабжающим организациям (тепло, э/энергия, вода)</t>
  </si>
  <si>
    <t>Оплата за ТО ОПС,  обслуживание лифтов</t>
  </si>
  <si>
    <t xml:space="preserve">Оплата по статье "Содержание жилфонда" </t>
  </si>
  <si>
    <t>Оплата коммерческих расходов</t>
  </si>
  <si>
    <t>ИТОГО РАСХОДОВ с 01.01.2021 по 31.03.2021 год</t>
  </si>
  <si>
    <t>Остаток денежных средств на 01.04.2021</t>
  </si>
  <si>
    <t>СПРАВОЧНО:</t>
  </si>
  <si>
    <t>Задолженность собственников по оплате ком.услуг перед ТСЖ "СВЕТЛОЕ" на 01.04.2021 год (БЕЗ УЧЕТА ПЕНИ)</t>
  </si>
  <si>
    <t xml:space="preserve">Задолженность перед ТСЖ "СВЕТЛОЕ" по коммерческой деятельности на 01.04.2021 год </t>
  </si>
  <si>
    <t>ИТОГО задолженность в пользу ТСЖ по собственникам и арендаторам МОП на 01.04.2021 год</t>
  </si>
  <si>
    <t>Задолженность ТСЖ перед ресурсниками (ГТС, ГВК, Энергосбытовая) на 01.04.2021</t>
  </si>
  <si>
    <t>Задолженность за лифты,  ОПС на 01.04.2021</t>
  </si>
  <si>
    <t>Задолженность по статье содержание жилфонда (зпл, налоги, РКЦ и т.д.)</t>
  </si>
  <si>
    <t>ИТОГО кредиторская задолженность ТСЖ на 01.04.2021 год</t>
  </si>
  <si>
    <t>Председатель правления</t>
  </si>
  <si>
    <t>Шварцкопф В.М.</t>
  </si>
  <si>
    <t>Исполнитель  Коржина В.Ф.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</si>
</sst>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6" xfId="0" applyFont="1" applyBorder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6" xfId="0" applyBorder="1"/>
    <xf numFmtId="3" fontId="2" fillId="2" borderId="10" xfId="0" applyNumberFormat="1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0" borderId="6" xfId="0" applyNumberFormat="1" applyFont="1" applyBorder="1"/>
    <xf numFmtId="0" fontId="0" fillId="0" borderId="0" xfId="0" applyBorder="1"/>
    <xf numFmtId="3" fontId="0" fillId="0" borderId="6" xfId="0" applyNumberFormat="1" applyBorder="1"/>
    <xf numFmtId="4" fontId="6" fillId="0" borderId="0" xfId="0" applyNumberFormat="1" applyFont="1" applyBorder="1"/>
    <xf numFmtId="3" fontId="0" fillId="0" borderId="13" xfId="0" applyNumberFormat="1" applyBorder="1" applyAlignment="1">
      <alignment vertical="center" wrapText="1"/>
    </xf>
    <xf numFmtId="3" fontId="0" fillId="0" borderId="14" xfId="0" applyNumberFormat="1" applyBorder="1" applyAlignment="1">
      <alignment vertical="center" wrapText="1"/>
    </xf>
    <xf numFmtId="3" fontId="0" fillId="0" borderId="0" xfId="0" applyNumberFormat="1" applyBorder="1"/>
    <xf numFmtId="3" fontId="0" fillId="0" borderId="15" xfId="0" applyNumberFormat="1" applyBorder="1" applyAlignment="1">
      <alignment vertical="center" wrapText="1"/>
    </xf>
    <xf numFmtId="3" fontId="0" fillId="0" borderId="16" xfId="0" applyNumberFormat="1" applyBorder="1" applyAlignment="1">
      <alignment vertical="center" wrapText="1"/>
    </xf>
    <xf numFmtId="3" fontId="0" fillId="0" borderId="18" xfId="0" applyNumberFormat="1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3" fontId="2" fillId="0" borderId="10" xfId="0" applyNumberFormat="1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0" xfId="0" applyNumberFormat="1" applyFont="1" applyBorder="1"/>
    <xf numFmtId="3" fontId="2" fillId="2" borderId="13" xfId="0" applyNumberFormat="1" applyFont="1" applyFill="1" applyBorder="1" applyAlignment="1">
      <alignment vertical="center" wrapText="1"/>
    </xf>
    <xf numFmtId="3" fontId="2" fillId="2" borderId="14" xfId="0" applyNumberFormat="1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vertical="center" wrapText="1"/>
    </xf>
    <xf numFmtId="3" fontId="2" fillId="2" borderId="16" xfId="0" applyNumberFormat="1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3" fontId="2" fillId="0" borderId="19" xfId="0" applyNumberFormat="1" applyFont="1" applyBorder="1" applyAlignment="1">
      <alignment vertical="center" wrapText="1"/>
    </xf>
    <xf numFmtId="0" fontId="4" fillId="0" borderId="22" xfId="0" applyFont="1" applyBorder="1" applyAlignment="1"/>
    <xf numFmtId="0" fontId="4" fillId="0" borderId="23" xfId="0" applyFont="1" applyBorder="1" applyAlignment="1"/>
    <xf numFmtId="3" fontId="2" fillId="2" borderId="6" xfId="0" applyNumberFormat="1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 wrapText="1"/>
    </xf>
    <xf numFmtId="4" fontId="0" fillId="0" borderId="0" xfId="0" applyNumberFormat="1"/>
    <xf numFmtId="3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vertical="center" wrapText="1"/>
    </xf>
    <xf numFmtId="49" fontId="0" fillId="0" borderId="0" xfId="0" applyNumberFormat="1"/>
    <xf numFmtId="49" fontId="8" fillId="0" borderId="6" xfId="0" applyNumberFormat="1" applyFont="1" applyBorder="1" applyAlignment="1">
      <alignment horizontal="left" wrapText="1"/>
    </xf>
    <xf numFmtId="49" fontId="8" fillId="0" borderId="15" xfId="0" applyNumberFormat="1" applyFont="1" applyBorder="1" applyAlignment="1">
      <alignment horizontal="left" wrapText="1"/>
    </xf>
    <xf numFmtId="49" fontId="5" fillId="0" borderId="6" xfId="0" applyNumberFormat="1" applyFont="1" applyBorder="1" applyAlignment="1">
      <alignment horizontal="left" wrapText="1"/>
    </xf>
    <xf numFmtId="49" fontId="5" fillId="0" borderId="15" xfId="0" applyNumberFormat="1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G26" sqref="G26"/>
    </sheetView>
  </sheetViews>
  <sheetFormatPr defaultRowHeight="14.4"/>
  <cols>
    <col min="5" max="5" width="6.6640625" customWidth="1"/>
    <col min="6" max="6" width="1.21875" hidden="1" customWidth="1"/>
    <col min="7" max="7" width="12.109375" customWidth="1"/>
    <col min="8" max="8" width="0.44140625" hidden="1" customWidth="1"/>
    <col min="9" max="9" width="16.88671875" customWidth="1"/>
    <col min="10" max="10" width="20" customWidth="1"/>
    <col min="11" max="11" width="11.44140625" bestFit="1" customWidth="1"/>
  </cols>
  <sheetData>
    <row r="1" spans="1:10" ht="19.8">
      <c r="A1" s="65" t="s">
        <v>0</v>
      </c>
      <c r="B1" s="65"/>
      <c r="C1" s="65"/>
      <c r="D1" s="65"/>
      <c r="E1" s="65"/>
      <c r="F1" s="65"/>
      <c r="G1" s="65"/>
      <c r="H1" s="65"/>
    </row>
    <row r="2" spans="1:10" ht="15.6">
      <c r="A2" s="66" t="s">
        <v>1</v>
      </c>
      <c r="B2" s="67"/>
      <c r="C2" s="67"/>
      <c r="D2" s="67"/>
      <c r="E2" s="67"/>
      <c r="F2" s="67"/>
      <c r="G2" s="67"/>
      <c r="H2" s="68"/>
    </row>
    <row r="3" spans="1:10" ht="15.6">
      <c r="A3" s="69" t="s">
        <v>2</v>
      </c>
      <c r="B3" s="70"/>
      <c r="C3" s="70"/>
      <c r="D3" s="70"/>
      <c r="E3" s="70"/>
      <c r="F3" s="70"/>
      <c r="G3" s="70"/>
      <c r="H3" s="70"/>
      <c r="I3" s="1" t="s">
        <v>3</v>
      </c>
    </row>
    <row r="4" spans="1:10" ht="15" thickBot="1">
      <c r="A4" s="2"/>
      <c r="B4" s="2"/>
      <c r="C4" s="2"/>
      <c r="D4" s="2"/>
      <c r="E4" s="2"/>
      <c r="F4" s="2"/>
      <c r="G4" s="3"/>
      <c r="H4" s="3"/>
      <c r="I4" s="4"/>
    </row>
    <row r="5" spans="1:10" ht="16.2" thickBot="1">
      <c r="A5" s="71" t="s">
        <v>4</v>
      </c>
      <c r="B5" s="72"/>
      <c r="C5" s="72"/>
      <c r="D5" s="72"/>
      <c r="E5" s="72"/>
      <c r="F5" s="73"/>
      <c r="G5" s="5">
        <v>1345669.81</v>
      </c>
      <c r="H5" s="6"/>
      <c r="I5" s="7">
        <v>19190745.91</v>
      </c>
      <c r="J5" s="8"/>
    </row>
    <row r="6" spans="1:10" ht="16.2" thickBot="1">
      <c r="A6" s="63" t="s">
        <v>5</v>
      </c>
      <c r="B6" s="64"/>
      <c r="C6" s="64"/>
      <c r="D6" s="64"/>
      <c r="E6" s="64"/>
      <c r="F6" s="64"/>
      <c r="G6" s="64"/>
      <c r="H6" s="64"/>
      <c r="I6" s="9"/>
      <c r="J6" s="10"/>
    </row>
    <row r="7" spans="1:10" ht="35.25" customHeight="1">
      <c r="A7" s="49" t="s">
        <v>6</v>
      </c>
      <c r="B7" s="49"/>
      <c r="C7" s="49"/>
      <c r="D7" s="49"/>
      <c r="E7" s="49"/>
      <c r="F7" s="49"/>
      <c r="G7" s="11">
        <v>7444300.6900000004</v>
      </c>
      <c r="H7" s="12"/>
      <c r="I7" s="9">
        <v>817607.86</v>
      </c>
      <c r="J7" s="13"/>
    </row>
    <row r="8" spans="1:10" ht="15" customHeight="1">
      <c r="A8" s="50" t="s">
        <v>7</v>
      </c>
      <c r="B8" s="51"/>
      <c r="C8" s="51"/>
      <c r="D8" s="51"/>
      <c r="E8" s="51"/>
      <c r="F8" s="52"/>
      <c r="G8" s="14">
        <v>308147</v>
      </c>
      <c r="H8" s="15"/>
      <c r="I8" s="9">
        <v>86564.38</v>
      </c>
      <c r="J8" s="13" t="s">
        <v>8</v>
      </c>
    </row>
    <row r="9" spans="1:10" ht="16.2" thickBot="1">
      <c r="A9" s="57" t="s">
        <v>9</v>
      </c>
      <c r="B9" s="58"/>
      <c r="C9" s="58"/>
      <c r="D9" s="58"/>
      <c r="E9" s="58"/>
      <c r="F9" s="59"/>
      <c r="G9" s="16">
        <v>41009.949999999997</v>
      </c>
      <c r="H9" s="17"/>
      <c r="I9" s="9">
        <v>8.48</v>
      </c>
      <c r="J9" s="13" t="s">
        <v>10</v>
      </c>
    </row>
    <row r="10" spans="1:10" ht="16.2" thickBot="1">
      <c r="A10" s="60" t="s">
        <v>11</v>
      </c>
      <c r="B10" s="61"/>
      <c r="C10" s="61"/>
      <c r="D10" s="61"/>
      <c r="E10" s="61"/>
      <c r="F10" s="62"/>
      <c r="G10" s="18">
        <f>G7+G8+G9</f>
        <v>7793457.6400000006</v>
      </c>
      <c r="H10" s="19"/>
      <c r="I10" s="7">
        <f>SUM(I7:I9)</f>
        <v>904180.72</v>
      </c>
      <c r="J10" s="20"/>
    </row>
    <row r="11" spans="1:10" ht="16.2" thickBot="1">
      <c r="A11" s="63" t="s">
        <v>12</v>
      </c>
      <c r="B11" s="64"/>
      <c r="C11" s="64"/>
      <c r="D11" s="64"/>
      <c r="E11" s="64"/>
      <c r="F11" s="64"/>
      <c r="G11" s="64"/>
      <c r="H11" s="64"/>
      <c r="I11" s="9"/>
      <c r="J11" s="13"/>
    </row>
    <row r="12" spans="1:10" ht="30.75" customHeight="1">
      <c r="A12" s="49" t="s">
        <v>13</v>
      </c>
      <c r="B12" s="49"/>
      <c r="C12" s="49"/>
      <c r="D12" s="49"/>
      <c r="E12" s="49"/>
      <c r="F12" s="49"/>
      <c r="G12" s="21">
        <v>6457883.79</v>
      </c>
      <c r="H12" s="22"/>
      <c r="I12" s="9"/>
      <c r="J12" s="13"/>
    </row>
    <row r="13" spans="1:10" ht="33.6" customHeight="1">
      <c r="A13" s="49" t="s">
        <v>14</v>
      </c>
      <c r="B13" s="49"/>
      <c r="C13" s="49"/>
      <c r="D13" s="49"/>
      <c r="E13" s="49"/>
      <c r="F13" s="49"/>
      <c r="G13" s="23">
        <v>401566.8</v>
      </c>
      <c r="H13" s="24"/>
      <c r="I13" s="9"/>
      <c r="J13" s="13"/>
    </row>
    <row r="14" spans="1:10" ht="21.75" customHeight="1">
      <c r="A14" s="49" t="s">
        <v>15</v>
      </c>
      <c r="B14" s="49"/>
      <c r="C14" s="49"/>
      <c r="D14" s="49"/>
      <c r="E14" s="49"/>
      <c r="F14" s="49"/>
      <c r="G14" s="23">
        <v>2010266</v>
      </c>
      <c r="H14" s="24"/>
      <c r="I14" s="9"/>
      <c r="J14" s="13"/>
    </row>
    <row r="15" spans="1:10" ht="23.25" customHeight="1">
      <c r="A15" s="50" t="s">
        <v>16</v>
      </c>
      <c r="B15" s="51"/>
      <c r="C15" s="51"/>
      <c r="D15" s="51"/>
      <c r="E15" s="51"/>
      <c r="F15" s="52"/>
      <c r="G15" s="23">
        <v>131065.64</v>
      </c>
      <c r="H15" s="24"/>
      <c r="I15" s="9"/>
      <c r="J15" s="13"/>
    </row>
    <row r="16" spans="1:10" ht="16.2" thickBot="1">
      <c r="A16" s="53" t="s">
        <v>17</v>
      </c>
      <c r="B16" s="54"/>
      <c r="C16" s="54"/>
      <c r="D16" s="54"/>
      <c r="E16" s="54"/>
      <c r="F16" s="54"/>
      <c r="G16" s="25">
        <f>G12+G13+G14+G15</f>
        <v>9000782.2300000004</v>
      </c>
      <c r="H16" s="26"/>
      <c r="I16" s="7"/>
      <c r="J16" s="20"/>
    </row>
    <row r="17" spans="1:11" ht="14.4" customHeight="1">
      <c r="A17" s="27" t="s">
        <v>18</v>
      </c>
      <c r="B17" s="28"/>
      <c r="C17" s="28"/>
      <c r="D17" s="28"/>
      <c r="E17" s="28"/>
      <c r="F17" s="28"/>
      <c r="G17" s="29">
        <f>G5+G10-G16</f>
        <v>138345.22000000067</v>
      </c>
      <c r="H17" s="30"/>
      <c r="I17" s="7">
        <f>I5+I10</f>
        <v>20094926.629999999</v>
      </c>
      <c r="J17" s="8"/>
    </row>
    <row r="18" spans="1:11">
      <c r="G18" s="4"/>
    </row>
    <row r="19" spans="1:11" ht="15.6">
      <c r="A19" s="55" t="s">
        <v>19</v>
      </c>
      <c r="B19" s="56"/>
      <c r="C19" s="56"/>
      <c r="D19" s="56"/>
      <c r="E19" s="56"/>
      <c r="F19" s="56"/>
      <c r="G19" s="31"/>
      <c r="H19" s="32"/>
    </row>
    <row r="20" spans="1:11" ht="49.5" customHeight="1">
      <c r="A20" s="43" t="s">
        <v>20</v>
      </c>
      <c r="B20" s="43"/>
      <c r="C20" s="43"/>
      <c r="D20" s="43"/>
      <c r="E20" s="43"/>
      <c r="F20" s="44"/>
      <c r="G20" s="33">
        <v>4935686.7300000004</v>
      </c>
      <c r="H20" s="34"/>
    </row>
    <row r="21" spans="1:11" ht="33" customHeight="1">
      <c r="A21" s="43" t="s">
        <v>21</v>
      </c>
      <c r="B21" s="43"/>
      <c r="C21" s="43"/>
      <c r="D21" s="43"/>
      <c r="E21" s="43"/>
      <c r="F21" s="44"/>
      <c r="G21" s="33">
        <v>119648.93</v>
      </c>
      <c r="H21" s="34"/>
    </row>
    <row r="22" spans="1:11" ht="60.75" customHeight="1">
      <c r="A22" s="41" t="s">
        <v>22</v>
      </c>
      <c r="B22" s="41"/>
      <c r="C22" s="41"/>
      <c r="D22" s="41"/>
      <c r="E22" s="41"/>
      <c r="F22" s="42"/>
      <c r="G22" s="35">
        <f>SUM(G20:G21)</f>
        <v>5055335.66</v>
      </c>
      <c r="H22" s="36"/>
      <c r="I22" s="37"/>
      <c r="K22" s="37"/>
    </row>
    <row r="23" spans="1:11" ht="30" customHeight="1">
      <c r="A23" s="43" t="s">
        <v>23</v>
      </c>
      <c r="B23" s="43"/>
      <c r="C23" s="43"/>
      <c r="D23" s="43"/>
      <c r="E23" s="43"/>
      <c r="F23" s="44"/>
      <c r="G23" s="38">
        <v>1663134.83</v>
      </c>
      <c r="H23" s="39"/>
    </row>
    <row r="24" spans="1:11" ht="24" customHeight="1">
      <c r="A24" s="45" t="s">
        <v>24</v>
      </c>
      <c r="B24" s="45"/>
      <c r="C24" s="45"/>
      <c r="D24" s="45"/>
      <c r="E24" s="45"/>
      <c r="F24" s="46"/>
      <c r="G24" s="38">
        <v>130480.6</v>
      </c>
      <c r="H24" s="39"/>
    </row>
    <row r="25" spans="1:11" ht="32.25" customHeight="1">
      <c r="A25" s="47" t="s">
        <v>25</v>
      </c>
      <c r="B25" s="47"/>
      <c r="C25" s="47"/>
      <c r="D25" s="47"/>
      <c r="E25" s="47"/>
      <c r="F25" s="48"/>
      <c r="G25" s="38">
        <f>159889.17+58852.6+72309.91+26447</f>
        <v>317498.68000000005</v>
      </c>
      <c r="H25" s="39"/>
      <c r="J25" s="40"/>
    </row>
    <row r="26" spans="1:11" ht="39.75" customHeight="1">
      <c r="A26" s="41" t="s">
        <v>26</v>
      </c>
      <c r="B26" s="41"/>
      <c r="C26" s="41"/>
      <c r="D26" s="41"/>
      <c r="E26" s="41"/>
      <c r="F26" s="42"/>
      <c r="G26" s="35">
        <f>G25+G24+G23</f>
        <v>2111114.1100000003</v>
      </c>
      <c r="H26" s="36"/>
      <c r="I26" s="40"/>
      <c r="K26" s="40"/>
    </row>
    <row r="28" spans="1:11">
      <c r="A28" t="s">
        <v>27</v>
      </c>
      <c r="D28" t="s">
        <v>28</v>
      </c>
    </row>
    <row r="30" spans="1:11">
      <c r="A30" t="s">
        <v>29</v>
      </c>
    </row>
  </sheetData>
  <mergeCells count="23">
    <mergeCell ref="A7:F7"/>
    <mergeCell ref="A1:H1"/>
    <mergeCell ref="A2:H2"/>
    <mergeCell ref="A3:H3"/>
    <mergeCell ref="A5:F5"/>
    <mergeCell ref="A6:H6"/>
    <mergeCell ref="A21:F21"/>
    <mergeCell ref="A8:F8"/>
    <mergeCell ref="A9:F9"/>
    <mergeCell ref="A10:F10"/>
    <mergeCell ref="A11:H11"/>
    <mergeCell ref="A12:F12"/>
    <mergeCell ref="A13:F13"/>
    <mergeCell ref="A14:F14"/>
    <mergeCell ref="A15:F15"/>
    <mergeCell ref="A16:F16"/>
    <mergeCell ref="A19:F19"/>
    <mergeCell ref="A20:F20"/>
    <mergeCell ref="A22:F22"/>
    <mergeCell ref="A23:F23"/>
    <mergeCell ref="A24:F24"/>
    <mergeCell ref="A25:F25"/>
    <mergeCell ref="A26:F26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Движение ден. средств за 1кв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Glavbuh</cp:lastModifiedBy>
  <cp:lastPrinted>2021-04-27T11:47:25Z</cp:lastPrinted>
  <dcterms:created xsi:type="dcterms:W3CDTF">2021-04-27T11:44:40Z</dcterms:created>
  <dcterms:modified xsi:type="dcterms:W3CDTF">2021-04-27T11:47:33Z</dcterms:modified>
</cp:coreProperties>
</file>