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СЖ-док\ОСЧ 2021 апрель\"/>
    </mc:Choice>
  </mc:AlternateContent>
  <bookViews>
    <workbookView xWindow="0" yWindow="1068" windowWidth="23256" windowHeight="13176"/>
  </bookViews>
  <sheets>
    <sheet name="Движение ден. средств за 12м" sheetId="1" r:id="rId1"/>
  </sheets>
  <calcPr calcId="152511" refMode="R1C1"/>
</workbook>
</file>

<file path=xl/calcChain.xml><?xml version="1.0" encoding="utf-8"?>
<calcChain xmlns="http://schemas.openxmlformats.org/spreadsheetml/2006/main">
  <c r="G26" i="1" l="1"/>
  <c r="G27" i="1" s="1"/>
  <c r="G23" i="1"/>
  <c r="G17" i="1"/>
  <c r="H15" i="1"/>
  <c r="H17" i="1" s="1"/>
  <c r="H11" i="1"/>
  <c r="G10" i="1"/>
  <c r="G8" i="1"/>
  <c r="H18" i="1" l="1"/>
  <c r="G11" i="1"/>
  <c r="G18" i="1" s="1"/>
</calcChain>
</file>

<file path=xl/sharedStrings.xml><?xml version="1.0" encoding="utf-8"?>
<sst xmlns="http://schemas.openxmlformats.org/spreadsheetml/2006/main" count="29" uniqueCount="29">
  <si>
    <t>ТСЖ "СВЕТЛОЕ"</t>
  </si>
  <si>
    <t>ОТЧЕТ О ДВИЖЕНИИ ДЕНЕЖНЫХ СРЕДСТВ</t>
  </si>
  <si>
    <t>ЗА ПЕРИОД с 01.01.2020 по 31.12.2020 года</t>
  </si>
  <si>
    <t>Взносы на капрем</t>
  </si>
  <si>
    <t>Остаток денежных средств на на 01.01.2020</t>
  </si>
  <si>
    <t>ПРИХОД за период с 01.01.2020 по 31.12.2020 год</t>
  </si>
  <si>
    <t>Поступление за коммунальные услуги и содержание жилфонда</t>
  </si>
  <si>
    <t>Поступление от коммерческой деятельности ТСЖ</t>
  </si>
  <si>
    <t>Прочие поступления (пени, суд.издержки)</t>
  </si>
  <si>
    <t>ИТОГО ПРИХОД с 01.01.2020 по 31.12.2020 год</t>
  </si>
  <si>
    <t>РАСХОД за период с 01.01.2020 по 31.12.2020 год</t>
  </si>
  <si>
    <t>Оплата ресурсоснабжающим организациям (тепло, э/энергия, вода)</t>
  </si>
  <si>
    <t>Оплата за ТО ОПС,  обслуживание лифтов</t>
  </si>
  <si>
    <t xml:space="preserve">Оплата по статье "Содержание жилфонда" </t>
  </si>
  <si>
    <t>Оплата коммерческих расходов</t>
  </si>
  <si>
    <t>ИТОГО РАСХОДОВ с 01.01.2020 по 31.12.2020 год</t>
  </si>
  <si>
    <t>Остаток денежных средств на 01.01.2021</t>
  </si>
  <si>
    <t>СПРАВОЧНО:</t>
  </si>
  <si>
    <t>Задолженность собственников по оплате ком.услуг перед ТСЖ "СВЕТЛОЕ" на 01.01.2021 год (БЕЗ УЧЕТА ПЕНИ)</t>
  </si>
  <si>
    <t xml:space="preserve">Задолженность перед ТСЖ "СВЕТЛОЕ" по коммерческой деятельности на 01.01.2021 год </t>
  </si>
  <si>
    <t>ИТОГО задолженность в пользу ТСЖ по собственникам и арендаторам МОП на 01.01.2021 год</t>
  </si>
  <si>
    <t>Задолженность ТСЖ перед ресурсниками (ГТС, ГВК, Энергосбытовая) на 01.01.2021</t>
  </si>
  <si>
    <t>Задолженность за лифты,  ОПС на 01.01.2021</t>
  </si>
  <si>
    <t>Задолженность по статье содержание жилфонда (зпл, налоги, РКЦ и т.д.)</t>
  </si>
  <si>
    <t>ИТОГО кредиторская задолженность ТСЖ на 01.01.2021 год</t>
  </si>
  <si>
    <t>Председатель правления</t>
  </si>
  <si>
    <t>Шварцкопф В.М.</t>
  </si>
  <si>
    <t>Исполнитель  Коржина В.Ф.</t>
  </si>
  <si>
    <t>Приложение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</si>
</sst>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 wrapText="1"/>
    </xf>
    <xf numFmtId="0" fontId="2" fillId="0" borderId="2" xfId="0" applyFont="1" applyBorder="1"/>
    <xf numFmtId="3" fontId="2" fillId="2" borderId="6" xfId="0" applyNumberFormat="1" applyFont="1" applyFill="1" applyBorder="1" applyAlignment="1">
      <alignment vertical="center" wrapText="1"/>
    </xf>
    <xf numFmtId="3" fontId="2" fillId="0" borderId="5" xfId="0" applyNumberFormat="1" applyFont="1" applyBorder="1"/>
    <xf numFmtId="0" fontId="0" fillId="0" borderId="0" xfId="0" applyBorder="1"/>
    <xf numFmtId="3" fontId="0" fillId="0" borderId="11" xfId="0" applyNumberFormat="1" applyBorder="1" applyAlignment="1">
      <alignment vertical="center" wrapText="1"/>
    </xf>
    <xf numFmtId="3" fontId="0" fillId="0" borderId="12" xfId="0" applyNumberFormat="1" applyBorder="1"/>
    <xf numFmtId="3" fontId="0" fillId="0" borderId="16" xfId="0" applyNumberFormat="1" applyBorder="1" applyAlignment="1">
      <alignment vertical="center" wrapText="1"/>
    </xf>
    <xf numFmtId="3" fontId="0" fillId="0" borderId="17" xfId="0" applyNumberFormat="1" applyBorder="1"/>
    <xf numFmtId="3" fontId="0" fillId="0" borderId="21" xfId="0" applyNumberFormat="1" applyBorder="1" applyAlignment="1">
      <alignment vertical="center" wrapText="1"/>
    </xf>
    <xf numFmtId="3" fontId="0" fillId="0" borderId="22" xfId="0" applyNumberFormat="1" applyBorder="1"/>
    <xf numFmtId="3" fontId="2" fillId="0" borderId="6" xfId="0" applyNumberFormat="1" applyFont="1" applyBorder="1" applyAlignment="1">
      <alignment vertical="center" wrapText="1"/>
    </xf>
    <xf numFmtId="3" fontId="1" fillId="2" borderId="11" xfId="0" applyNumberFormat="1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vertical="center" wrapText="1"/>
    </xf>
    <xf numFmtId="3" fontId="1" fillId="2" borderId="21" xfId="0" applyNumberFormat="1" applyFont="1" applyFill="1" applyBorder="1" applyAlignment="1">
      <alignment vertical="center" wrapText="1"/>
    </xf>
    <xf numFmtId="3" fontId="2" fillId="0" borderId="23" xfId="0" applyNumberFormat="1" applyFont="1" applyBorder="1" applyAlignment="1">
      <alignment vertic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24" xfId="0" applyFont="1" applyBorder="1" applyAlignment="1"/>
    <xf numFmtId="3" fontId="2" fillId="2" borderId="4" xfId="0" applyNumberFormat="1" applyFont="1" applyFill="1" applyBorder="1" applyAlignment="1">
      <alignment vertical="center" wrapText="1"/>
    </xf>
    <xf numFmtId="0" fontId="0" fillId="0" borderId="25" xfId="0" applyBorder="1"/>
    <xf numFmtId="0" fontId="0" fillId="0" borderId="10" xfId="0" applyBorder="1"/>
    <xf numFmtId="0" fontId="0" fillId="0" borderId="26" xfId="0" applyBorder="1"/>
    <xf numFmtId="4" fontId="2" fillId="0" borderId="27" xfId="0" applyNumberFormat="1" applyFont="1" applyBorder="1" applyAlignment="1">
      <alignment vertical="center" wrapText="1"/>
    </xf>
    <xf numFmtId="3" fontId="1" fillId="0" borderId="27" xfId="0" applyNumberFormat="1" applyFont="1" applyBorder="1" applyAlignment="1">
      <alignment vertical="center" wrapText="1"/>
    </xf>
    <xf numFmtId="3" fontId="2" fillId="0" borderId="27" xfId="0" applyNumberFormat="1" applyFont="1" applyBorder="1" applyAlignment="1">
      <alignment horizontal="center" vertical="center"/>
    </xf>
    <xf numFmtId="4" fontId="0" fillId="0" borderId="26" xfId="0" applyNumberFormat="1" applyBorder="1"/>
    <xf numFmtId="4" fontId="0" fillId="0" borderId="0" xfId="0" applyNumberFormat="1"/>
    <xf numFmtId="3" fontId="1" fillId="0" borderId="27" xfId="0" applyNumberFormat="1" applyFont="1" applyBorder="1" applyAlignment="1">
      <alignment horizontal="center" vertical="center" wrapText="1"/>
    </xf>
    <xf numFmtId="49" fontId="0" fillId="0" borderId="0" xfId="0" applyNumberFormat="1"/>
    <xf numFmtId="3" fontId="2" fillId="0" borderId="30" xfId="0" applyNumberFormat="1" applyFont="1" applyBorder="1" applyAlignment="1">
      <alignment horizontal="center" vertical="center"/>
    </xf>
    <xf numFmtId="49" fontId="0" fillId="0" borderId="32" xfId="0" applyNumberFormat="1" applyBorder="1"/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28" xfId="0" applyNumberFormat="1" applyFont="1" applyBorder="1" applyAlignment="1">
      <alignment horizontal="left" wrapText="1"/>
    </xf>
    <xf numFmtId="49" fontId="6" fillId="0" borderId="27" xfId="0" applyNumberFormat="1" applyFont="1" applyBorder="1" applyAlignment="1">
      <alignment horizontal="left" wrapText="1"/>
    </xf>
    <xf numFmtId="49" fontId="6" fillId="0" borderId="16" xfId="0" applyNumberFormat="1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49" fontId="7" fillId="0" borderId="28" xfId="0" applyNumberFormat="1" applyFont="1" applyBorder="1" applyAlignment="1">
      <alignment horizontal="left" wrapText="1"/>
    </xf>
    <xf numFmtId="49" fontId="7" fillId="0" borderId="27" xfId="0" applyNumberFormat="1" applyFont="1" applyBorder="1" applyAlignment="1">
      <alignment horizontal="left" wrapText="1"/>
    </xf>
    <xf numFmtId="49" fontId="7" fillId="0" borderId="16" xfId="0" applyNumberFormat="1" applyFont="1" applyBorder="1" applyAlignment="1">
      <alignment horizontal="left" wrapText="1"/>
    </xf>
    <xf numFmtId="0" fontId="6" fillId="0" borderId="28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49" fontId="7" fillId="0" borderId="29" xfId="0" applyNumberFormat="1" applyFont="1" applyBorder="1" applyAlignment="1">
      <alignment horizontal="left" wrapText="1"/>
    </xf>
    <xf numFmtId="49" fontId="7" fillId="0" borderId="30" xfId="0" applyNumberFormat="1" applyFont="1" applyBorder="1" applyAlignment="1">
      <alignment horizontal="left" wrapText="1"/>
    </xf>
    <xf numFmtId="49" fontId="7" fillId="0" borderId="3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J5" sqref="J5"/>
    </sheetView>
  </sheetViews>
  <sheetFormatPr defaultRowHeight="14.4" x14ac:dyDescent="0.3"/>
  <cols>
    <col min="6" max="6" width="4.33203125" customWidth="1"/>
    <col min="7" max="7" width="12.109375" customWidth="1"/>
    <col min="8" max="8" width="16.88671875" customWidth="1"/>
    <col min="9" max="9" width="11.44140625" bestFit="1" customWidth="1"/>
  </cols>
  <sheetData>
    <row r="1" spans="1:8" x14ac:dyDescent="0.3">
      <c r="H1" t="s">
        <v>28</v>
      </c>
    </row>
    <row r="2" spans="1:8" ht="19.8" x14ac:dyDescent="0.4">
      <c r="A2" s="37" t="s">
        <v>0</v>
      </c>
      <c r="B2" s="37"/>
      <c r="C2" s="37"/>
      <c r="D2" s="37"/>
      <c r="E2" s="37"/>
      <c r="F2" s="37"/>
      <c r="G2" s="37"/>
    </row>
    <row r="3" spans="1:8" ht="15.6" x14ac:dyDescent="0.3">
      <c r="A3" s="38" t="s">
        <v>1</v>
      </c>
      <c r="B3" s="38"/>
      <c r="C3" s="38"/>
      <c r="D3" s="38"/>
      <c r="E3" s="38"/>
      <c r="F3" s="38"/>
      <c r="G3" s="38"/>
    </row>
    <row r="4" spans="1:8" ht="16.2" thickBot="1" x14ac:dyDescent="0.35">
      <c r="A4" s="38" t="s">
        <v>2</v>
      </c>
      <c r="B4" s="38"/>
      <c r="C4" s="38"/>
      <c r="D4" s="38"/>
      <c r="E4" s="38"/>
      <c r="F4" s="38"/>
      <c r="G4" s="38"/>
    </row>
    <row r="5" spans="1:8" ht="15" thickBot="1" x14ac:dyDescent="0.35">
      <c r="A5" s="1"/>
      <c r="B5" s="2"/>
      <c r="C5" s="2"/>
      <c r="D5" s="2"/>
      <c r="E5" s="2"/>
      <c r="F5" s="2"/>
      <c r="G5" s="3"/>
      <c r="H5" s="4" t="s">
        <v>3</v>
      </c>
    </row>
    <row r="6" spans="1:8" ht="16.2" thickBot="1" x14ac:dyDescent="0.35">
      <c r="A6" s="39" t="s">
        <v>4</v>
      </c>
      <c r="B6" s="40"/>
      <c r="C6" s="40"/>
      <c r="D6" s="40"/>
      <c r="E6" s="40"/>
      <c r="F6" s="41"/>
      <c r="G6" s="5">
        <v>1309633.77</v>
      </c>
      <c r="H6" s="6">
        <v>20052740.550000001</v>
      </c>
    </row>
    <row r="7" spans="1:8" ht="16.2" thickBot="1" x14ac:dyDescent="0.35">
      <c r="A7" s="42" t="s">
        <v>5</v>
      </c>
      <c r="B7" s="43"/>
      <c r="C7" s="43"/>
      <c r="D7" s="43"/>
      <c r="E7" s="43"/>
      <c r="F7" s="43"/>
      <c r="G7" s="43"/>
      <c r="H7" s="44"/>
    </row>
    <row r="8" spans="1:8" ht="35.25" customHeight="1" x14ac:dyDescent="0.3">
      <c r="A8" s="35" t="s">
        <v>6</v>
      </c>
      <c r="B8" s="36"/>
      <c r="C8" s="36"/>
      <c r="D8" s="36"/>
      <c r="E8" s="36"/>
      <c r="F8" s="36"/>
      <c r="G8" s="8">
        <f>22625984+188314</f>
        <v>22814298</v>
      </c>
      <c r="H8" s="9">
        <v>4108056</v>
      </c>
    </row>
    <row r="9" spans="1:8" ht="15" customHeight="1" x14ac:dyDescent="0.3">
      <c r="A9" s="48" t="s">
        <v>7</v>
      </c>
      <c r="B9" s="49"/>
      <c r="C9" s="49"/>
      <c r="D9" s="49"/>
      <c r="E9" s="49"/>
      <c r="F9" s="50"/>
      <c r="G9" s="10">
        <v>1277174</v>
      </c>
      <c r="H9" s="11">
        <v>422382</v>
      </c>
    </row>
    <row r="10" spans="1:8" ht="16.2" thickBot="1" x14ac:dyDescent="0.35">
      <c r="A10" s="51" t="s">
        <v>8</v>
      </c>
      <c r="B10" s="52"/>
      <c r="C10" s="52"/>
      <c r="D10" s="52"/>
      <c r="E10" s="52"/>
      <c r="F10" s="53"/>
      <c r="G10" s="12">
        <f>94313+15624+825</f>
        <v>110762</v>
      </c>
      <c r="H10" s="13">
        <v>92094</v>
      </c>
    </row>
    <row r="11" spans="1:8" ht="16.2" thickBot="1" x14ac:dyDescent="0.35">
      <c r="A11" s="54" t="s">
        <v>9</v>
      </c>
      <c r="B11" s="55"/>
      <c r="C11" s="55"/>
      <c r="D11" s="55"/>
      <c r="E11" s="55"/>
      <c r="F11" s="56"/>
      <c r="G11" s="14">
        <f>G8+G9+G10</f>
        <v>24202234</v>
      </c>
      <c r="H11" s="6">
        <f>SUM(H8:H10)</f>
        <v>4622532</v>
      </c>
    </row>
    <row r="12" spans="1:8" ht="16.2" thickBot="1" x14ac:dyDescent="0.35">
      <c r="A12" s="42" t="s">
        <v>10</v>
      </c>
      <c r="B12" s="43"/>
      <c r="C12" s="43"/>
      <c r="D12" s="43"/>
      <c r="E12" s="43"/>
      <c r="F12" s="43"/>
      <c r="G12" s="43"/>
      <c r="H12" s="44"/>
    </row>
    <row r="13" spans="1:8" ht="30.75" customHeight="1" x14ac:dyDescent="0.3">
      <c r="A13" s="35" t="s">
        <v>11</v>
      </c>
      <c r="B13" s="36"/>
      <c r="C13" s="36"/>
      <c r="D13" s="36"/>
      <c r="E13" s="36"/>
      <c r="F13" s="36"/>
      <c r="G13" s="15">
        <v>12977825</v>
      </c>
      <c r="H13" s="9"/>
    </row>
    <row r="14" spans="1:8" ht="33.6" customHeight="1" x14ac:dyDescent="0.3">
      <c r="A14" s="35" t="s">
        <v>12</v>
      </c>
      <c r="B14" s="36"/>
      <c r="C14" s="36"/>
      <c r="D14" s="36"/>
      <c r="E14" s="36"/>
      <c r="F14" s="36"/>
      <c r="G14" s="16">
        <v>1641872</v>
      </c>
      <c r="H14" s="11"/>
    </row>
    <row r="15" spans="1:8" ht="21.75" customHeight="1" x14ac:dyDescent="0.3">
      <c r="A15" s="35" t="s">
        <v>13</v>
      </c>
      <c r="B15" s="36"/>
      <c r="C15" s="36"/>
      <c r="D15" s="36"/>
      <c r="E15" s="36"/>
      <c r="F15" s="36"/>
      <c r="G15" s="16">
        <v>8375342</v>
      </c>
      <c r="H15" s="11">
        <f>1650000+3834526.8</f>
        <v>5484526.7999999998</v>
      </c>
    </row>
    <row r="16" spans="1:8" ht="23.25" customHeight="1" thickBot="1" x14ac:dyDescent="0.35">
      <c r="A16" s="51" t="s">
        <v>14</v>
      </c>
      <c r="B16" s="52"/>
      <c r="C16" s="52"/>
      <c r="D16" s="52"/>
      <c r="E16" s="52"/>
      <c r="F16" s="53"/>
      <c r="G16" s="17">
        <v>1171159</v>
      </c>
      <c r="H16" s="13"/>
    </row>
    <row r="17" spans="1:9" ht="16.2" thickBot="1" x14ac:dyDescent="0.35">
      <c r="A17" s="54" t="s">
        <v>15</v>
      </c>
      <c r="B17" s="55"/>
      <c r="C17" s="55"/>
      <c r="D17" s="55"/>
      <c r="E17" s="55"/>
      <c r="F17" s="55"/>
      <c r="G17" s="18">
        <f>G13+G14+G15+G16</f>
        <v>24166198</v>
      </c>
      <c r="H17" s="6">
        <f>H15</f>
        <v>5484526.7999999998</v>
      </c>
    </row>
    <row r="18" spans="1:9" ht="14.4" customHeight="1" thickBot="1" x14ac:dyDescent="0.35">
      <c r="A18" s="19" t="s">
        <v>16</v>
      </c>
      <c r="B18" s="20"/>
      <c r="C18" s="20"/>
      <c r="D18" s="20"/>
      <c r="E18" s="20"/>
      <c r="F18" s="21"/>
      <c r="G18" s="22">
        <f>G6+G11-G17</f>
        <v>1345669.7699999996</v>
      </c>
      <c r="H18" s="6">
        <f>H6+H11-H17</f>
        <v>19190745.75</v>
      </c>
    </row>
    <row r="19" spans="1:9" x14ac:dyDescent="0.3">
      <c r="A19" s="23"/>
      <c r="B19" s="7"/>
      <c r="C19" s="7"/>
      <c r="D19" s="7"/>
      <c r="E19" s="7"/>
      <c r="F19" s="7"/>
      <c r="G19" s="24"/>
      <c r="H19" s="25"/>
    </row>
    <row r="20" spans="1:9" ht="15.6" x14ac:dyDescent="0.3">
      <c r="A20" s="57" t="s">
        <v>17</v>
      </c>
      <c r="B20" s="58"/>
      <c r="C20" s="58"/>
      <c r="D20" s="58"/>
      <c r="E20" s="58"/>
      <c r="F20" s="58"/>
      <c r="G20" s="26"/>
      <c r="H20" s="25"/>
    </row>
    <row r="21" spans="1:9" ht="49.5" customHeight="1" x14ac:dyDescent="0.3">
      <c r="A21" s="45" t="s">
        <v>18</v>
      </c>
      <c r="B21" s="46"/>
      <c r="C21" s="46"/>
      <c r="D21" s="46"/>
      <c r="E21" s="46"/>
      <c r="F21" s="47"/>
      <c r="G21" s="27">
        <v>3622151</v>
      </c>
      <c r="H21" s="25"/>
    </row>
    <row r="22" spans="1:9" ht="33" customHeight="1" x14ac:dyDescent="0.3">
      <c r="A22" s="45" t="s">
        <v>19</v>
      </c>
      <c r="B22" s="46"/>
      <c r="C22" s="46"/>
      <c r="D22" s="46"/>
      <c r="E22" s="46"/>
      <c r="F22" s="47"/>
      <c r="G22" s="27">
        <v>92967</v>
      </c>
      <c r="H22" s="25"/>
    </row>
    <row r="23" spans="1:9" ht="60.75" customHeight="1" x14ac:dyDescent="0.35">
      <c r="A23" s="59" t="s">
        <v>20</v>
      </c>
      <c r="B23" s="60"/>
      <c r="C23" s="60"/>
      <c r="D23" s="60"/>
      <c r="E23" s="60"/>
      <c r="F23" s="61"/>
      <c r="G23" s="28">
        <f>SUM(G21:G22)</f>
        <v>3715118</v>
      </c>
      <c r="H23" s="29"/>
      <c r="I23" s="30"/>
    </row>
    <row r="24" spans="1:9" ht="30" customHeight="1" x14ac:dyDescent="0.3">
      <c r="A24" s="45" t="s">
        <v>21</v>
      </c>
      <c r="B24" s="46"/>
      <c r="C24" s="46"/>
      <c r="D24" s="46"/>
      <c r="E24" s="46"/>
      <c r="F24" s="47"/>
      <c r="G24" s="31">
        <v>1690601</v>
      </c>
      <c r="H24" s="25"/>
    </row>
    <row r="25" spans="1:9" ht="24" customHeight="1" x14ac:dyDescent="0.3">
      <c r="A25" s="62" t="s">
        <v>22</v>
      </c>
      <c r="B25" s="63"/>
      <c r="C25" s="63"/>
      <c r="D25" s="63"/>
      <c r="E25" s="63"/>
      <c r="F25" s="64"/>
      <c r="G25" s="31">
        <v>138406</v>
      </c>
      <c r="H25" s="25"/>
    </row>
    <row r="26" spans="1:9" ht="32.25" customHeight="1" x14ac:dyDescent="0.3">
      <c r="A26" s="65" t="s">
        <v>23</v>
      </c>
      <c r="B26" s="66"/>
      <c r="C26" s="66"/>
      <c r="D26" s="66"/>
      <c r="E26" s="66"/>
      <c r="F26" s="67"/>
      <c r="G26" s="31">
        <f>88122+11000</f>
        <v>99122</v>
      </c>
      <c r="H26" s="25"/>
    </row>
    <row r="27" spans="1:9" ht="39.75" customHeight="1" thickBot="1" x14ac:dyDescent="0.4">
      <c r="A27" s="68" t="s">
        <v>24</v>
      </c>
      <c r="B27" s="69"/>
      <c r="C27" s="69"/>
      <c r="D27" s="69"/>
      <c r="E27" s="69"/>
      <c r="F27" s="70"/>
      <c r="G27" s="33">
        <f>G26+G25+G24</f>
        <v>1928129</v>
      </c>
      <c r="H27" s="34"/>
      <c r="I27" s="32"/>
    </row>
    <row r="29" spans="1:9" x14ac:dyDescent="0.3">
      <c r="A29" t="s">
        <v>25</v>
      </c>
      <c r="D29" t="s">
        <v>26</v>
      </c>
    </row>
    <row r="31" spans="1:9" x14ac:dyDescent="0.3">
      <c r="A31" t="s">
        <v>27</v>
      </c>
    </row>
  </sheetData>
  <mergeCells count="23">
    <mergeCell ref="A23:F23"/>
    <mergeCell ref="A24:F24"/>
    <mergeCell ref="A25:F25"/>
    <mergeCell ref="A26:F26"/>
    <mergeCell ref="A27:F27"/>
    <mergeCell ref="A22:F22"/>
    <mergeCell ref="A9:F9"/>
    <mergeCell ref="A10:F10"/>
    <mergeCell ref="A11:F11"/>
    <mergeCell ref="A12:H12"/>
    <mergeCell ref="A13:F13"/>
    <mergeCell ref="A14:F14"/>
    <mergeCell ref="A15:F15"/>
    <mergeCell ref="A16:F16"/>
    <mergeCell ref="A17:F17"/>
    <mergeCell ref="A20:F20"/>
    <mergeCell ref="A21:F21"/>
    <mergeCell ref="A8:F8"/>
    <mergeCell ref="A2:G2"/>
    <mergeCell ref="A3:G3"/>
    <mergeCell ref="A4:G4"/>
    <mergeCell ref="A6:F6"/>
    <mergeCell ref="A7:H7"/>
  </mergeCells>
  <printOptions horizontalCentered="1"/>
  <pageMargins left="0.31496062992125984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ден. средств за 12м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Светлое ТСЖ</cp:lastModifiedBy>
  <cp:lastPrinted>2021-03-26T13:27:49Z</cp:lastPrinted>
  <dcterms:created xsi:type="dcterms:W3CDTF">2021-03-19T11:17:13Z</dcterms:created>
  <dcterms:modified xsi:type="dcterms:W3CDTF">2021-04-02T10:01:44Z</dcterms:modified>
</cp:coreProperties>
</file>